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81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<sst xmlns="http://schemas.openxmlformats.org/spreadsheetml/2006/main" count="27" uniqueCount="26">
  <si>
    <t>Муниципальная программа Пучежского муниципального района «Культура Пучежского муниципального района»</t>
  </si>
  <si>
    <t>Муниципальная программа Пучежского муниципального района «Развитие физической культуры и спорта в Пучежском муниципальном районе»</t>
  </si>
  <si>
    <t>Муниципальная программа Пучежского муниципального района «Совершенствование местного самоуправления Пучежского муниципального района»</t>
  </si>
  <si>
    <t>Итого:</t>
  </si>
  <si>
    <t>Наимнование муниципальной программы</t>
  </si>
  <si>
    <t>Муниципальная программа Пучежского муниципального района  «Развитие образования Пучежского муниципального района»</t>
  </si>
  <si>
    <t>Процент исполнения бюджета</t>
  </si>
  <si>
    <t>-</t>
  </si>
  <si>
    <t>Исполнено за         1 полугодие 2021 года</t>
  </si>
  <si>
    <t>Муниципальная программа «Газификация Пучежского муниципального района»</t>
  </si>
  <si>
    <t>Муниципальная программа Пучежского муниципального района «Обеспечение жильем молодых семей»</t>
  </si>
  <si>
    <t>Муниципальная программа Пучежского муниципального района «Государственная поддержка граждан в сфере ипотечного жилищного кредитования»</t>
  </si>
  <si>
    <t>Муниципальная программа Пучежского муниципального района «Развитие транспортной системы Пучежского муниципального района»</t>
  </si>
  <si>
    <t>Муниципальная программа Пучежского муниципального района «Развитие сельского хозяйства Пучежского муниципального района Ивановской области»</t>
  </si>
  <si>
    <t>Муниципальная программа Пучежского муниципального района  «Развитие малого и среднего предпринимательства в Пучежском муниципальном районе»</t>
  </si>
  <si>
    <t>Муниципальная программа Пучежского муниципального района «Снижение административных барьеров, оптимизация и повышение качества предоставления государственных и муниципальных услуг в Пучежском муниципальном районе, в том числе на базе многофункциональных центров предоставления государственных и муниципальных услуг»</t>
  </si>
  <si>
    <t>Муниципальная программа Пучежского муниципального района «Предоставление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помещений»</t>
  </si>
  <si>
    <t>Муниципальная программа Пучежского муниципального района «Профилактика правонарушений и наркомании, обеспечение безопасности граждан на территории Пучежского муниципального района»</t>
  </si>
  <si>
    <t>Непрограммные направления деятельности</t>
  </si>
  <si>
    <t>Муниципальная программа Пучежского муниципального района "Территориальное планирование Пучежского муниципального района"</t>
  </si>
  <si>
    <t>Муниципальная программа Пучежского муниципального района "Создание благоприятных условий в целях привлечения медицинских работников для в ОБУЗ "Пучежская ЦРБ"</t>
  </si>
  <si>
    <t>№ п/п</t>
  </si>
  <si>
    <t>Исполнение бюджета Пучежского муниципального 
района по расходам в разрезе муниципальных программ за 1 полугодие 2022 года</t>
  </si>
  <si>
    <t>Утверждено решением о бюджете на 2022 год (уточненный)</t>
  </si>
  <si>
    <t>Исполнено за         1 полугодие 2022 года</t>
  </si>
  <si>
    <t>Уровень изменений по сравнению с соответствующим периодом 2021 года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</si>
</sst>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>
        <color indexed="63"/>
      </right>
      <top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0" borderId="0">
      <alignment/>
      <protection/>
    </xf>
    <xf numFmtId="0" fontId="31" fillId="0" borderId="1">
      <alignment horizontal="center" vertical="center" wrapText="1"/>
      <protection/>
    </xf>
    <xf numFmtId="49" fontId="32" fillId="0" borderId="1">
      <alignment horizontal="center" vertical="top" shrinkToFit="1"/>
      <protection/>
    </xf>
    <xf numFmtId="0" fontId="30" fillId="0" borderId="1">
      <alignment horizontal="center" vertical="center" wrapText="1"/>
      <protection/>
    </xf>
    <xf numFmtId="0" fontId="31" fillId="0" borderId="1">
      <alignment horizontal="center"/>
      <protection/>
    </xf>
    <xf numFmtId="0" fontId="33" fillId="0" borderId="1">
      <alignment vertical="top" wrapText="1"/>
      <protection/>
    </xf>
    <xf numFmtId="4" fontId="33" fillId="19" borderId="1">
      <alignment horizontal="right" vertical="top" shrinkToFit="1"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4" fillId="26" borderId="2" applyNumberFormat="0" applyAlignment="0" applyProtection="0"/>
    <xf numFmtId="0" fontId="35" fillId="27" borderId="3" applyNumberFormat="0" applyAlignment="0" applyProtection="0"/>
    <xf numFmtId="0" fontId="36" fillId="27" borderId="2" applyNumberFormat="0" applyAlignment="0" applyProtection="0"/>
    <xf numFmtId="0" fontId="4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28" borderId="8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9" applyNumberFormat="0" applyFont="0" applyAlignment="0" applyProtection="0"/>
    <xf numFmtId="9" fontId="1" fillId="0" borderId="0" applyFont="0" applyFill="0" applyBorder="0" applyAlignment="0" applyProtection="0"/>
    <xf numFmtId="0" fontId="46" fillId="0" borderId="10" applyNumberFormat="0" applyFill="0" applyAlignment="0" applyProtection="0"/>
    <xf numFmtId="0" fontId="4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2" fillId="0" borderId="0" xfId="0" applyFont="1" applyAlignment="1">
      <alignment vertical="justify"/>
    </xf>
    <xf numFmtId="4" fontId="0" fillId="0" borderId="0" xfId="0" applyNumberFormat="1" applyAlignment="1">
      <alignment horizontal="left" vertical="top"/>
    </xf>
    <xf numFmtId="4" fontId="0" fillId="0" borderId="0" xfId="0" applyNumberFormat="1" applyAlignment="1">
      <alignment vertical="top"/>
    </xf>
    <xf numFmtId="0" fontId="0" fillId="0" borderId="0" xfId="0" applyAlignment="1">
      <alignment vertical="top"/>
    </xf>
    <xf numFmtId="4" fontId="6" fillId="0" borderId="11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4" fontId="8" fillId="0" borderId="11" xfId="0" applyNumberFormat="1" applyFont="1" applyFill="1" applyBorder="1" applyAlignment="1" applyProtection="1">
      <alignment horizontal="center" vertical="center" shrinkToFit="1"/>
      <protection/>
    </xf>
    <xf numFmtId="4" fontId="8" fillId="0" borderId="11" xfId="0" applyNumberFormat="1" applyFont="1" applyBorder="1" applyAlignment="1">
      <alignment horizontal="center" vertical="center"/>
    </xf>
    <xf numFmtId="4" fontId="6" fillId="0" borderId="12" xfId="0" applyNumberFormat="1" applyFont="1" applyBorder="1" applyAlignment="1">
      <alignment horizontal="center" vertical="center"/>
    </xf>
    <xf numFmtId="172" fontId="8" fillId="0" borderId="11" xfId="0" applyNumberFormat="1" applyFont="1" applyBorder="1" applyAlignment="1">
      <alignment horizontal="center" vertical="center"/>
    </xf>
    <xf numFmtId="172" fontId="6" fillId="0" borderId="11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49" fillId="0" borderId="13" xfId="37" applyFont="1" applyBorder="1" applyAlignment="1" applyProtection="1">
      <alignment horizontal="center" vertical="center" wrapText="1"/>
      <protection locked="0"/>
    </xf>
    <xf numFmtId="0" fontId="10" fillId="0" borderId="11" xfId="0" applyFont="1" applyBorder="1" applyAlignment="1" applyProtection="1">
      <alignment horizontal="center" vertical="center" wrapText="1"/>
      <protection locked="0"/>
    </xf>
    <xf numFmtId="0" fontId="6" fillId="0" borderId="14" xfId="0" applyFont="1" applyBorder="1" applyAlignment="1">
      <alignment horizontal="center" vertical="center"/>
    </xf>
    <xf numFmtId="0" fontId="9" fillId="0" borderId="14" xfId="0" applyFont="1" applyFill="1" applyBorder="1" applyAlignment="1">
      <alignment horizontal="justify" vertical="center" wrapText="1"/>
    </xf>
    <xf numFmtId="0" fontId="7" fillId="0" borderId="14" xfId="0" applyFont="1" applyFill="1" applyBorder="1" applyAlignment="1">
      <alignment horizontal="justify" vertical="center" wrapText="1"/>
    </xf>
    <xf numFmtId="49" fontId="6" fillId="0" borderId="15" xfId="0" applyNumberFormat="1" applyFont="1" applyBorder="1" applyAlignment="1">
      <alignment horizontal="left" vertical="center"/>
    </xf>
    <xf numFmtId="0" fontId="50" fillId="0" borderId="0" xfId="0" applyFont="1" applyAlignment="1">
      <alignment horizontal="center" vertical="center"/>
    </xf>
    <xf numFmtId="0" fontId="51" fillId="0" borderId="11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 wrapText="1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25" xfId="33"/>
    <cellStyle name="xl27" xfId="34"/>
    <cellStyle name="xl29" xfId="35"/>
    <cellStyle name="xl34" xfId="36"/>
    <cellStyle name="xl35" xfId="37"/>
    <cellStyle name="xl36" xfId="38"/>
    <cellStyle name="xl37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Ввод " xfId="46"/>
    <cellStyle name="Вывод" xfId="47"/>
    <cellStyle name="Вычисление" xfId="48"/>
    <cellStyle name="Hyperlink" xfId="49"/>
    <cellStyle name="Currency" xfId="50"/>
    <cellStyle name="Currency [0]" xfId="51"/>
    <cellStyle name="Заголовок 1" xfId="52"/>
    <cellStyle name="Заголовок 2" xfId="53"/>
    <cellStyle name="Заголовок 3" xfId="54"/>
    <cellStyle name="Заголовок 4" xfId="55"/>
    <cellStyle name="Итог" xfId="56"/>
    <cellStyle name="Контрольная ячейка" xfId="57"/>
    <cellStyle name="Название" xfId="58"/>
    <cellStyle name="Нейтральный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tabSelected="1" zoomScalePageLayoutView="0" workbookViewId="0" topLeftCell="A13">
      <selection activeCell="G17" sqref="G17"/>
    </sheetView>
  </sheetViews>
  <sheetFormatPr defaultColWidth="9.140625" defaultRowHeight="15"/>
  <cols>
    <col min="1" max="1" width="6.57421875" style="19" customWidth="1"/>
    <col min="2" max="2" width="58.140625" style="1" bestFit="1" customWidth="1"/>
    <col min="3" max="3" width="17.140625" style="3" customWidth="1"/>
    <col min="4" max="4" width="17.8515625" style="3" customWidth="1"/>
    <col min="5" max="5" width="19.00390625" style="4" customWidth="1"/>
    <col min="6" max="6" width="17.8515625" style="3" customWidth="1"/>
    <col min="7" max="7" width="18.8515625" style="3" customWidth="1"/>
  </cols>
  <sheetData>
    <row r="1" spans="2:7" ht="43.5" customHeight="1">
      <c r="B1" s="22" t="s">
        <v>22</v>
      </c>
      <c r="C1" s="22"/>
      <c r="D1" s="22"/>
      <c r="E1" s="22"/>
      <c r="F1" s="22"/>
      <c r="G1" s="22"/>
    </row>
    <row r="2" spans="1:7" ht="111" customHeight="1">
      <c r="A2" s="20" t="s">
        <v>21</v>
      </c>
      <c r="B2" s="15" t="s">
        <v>4</v>
      </c>
      <c r="C2" s="5" t="s">
        <v>23</v>
      </c>
      <c r="D2" s="13" t="s">
        <v>24</v>
      </c>
      <c r="E2" s="6" t="s">
        <v>6</v>
      </c>
      <c r="F2" s="13" t="s">
        <v>8</v>
      </c>
      <c r="G2" s="14" t="s">
        <v>25</v>
      </c>
    </row>
    <row r="3" spans="1:7" ht="33" customHeight="1">
      <c r="A3" s="21">
        <v>1</v>
      </c>
      <c r="B3" s="16" t="s">
        <v>5</v>
      </c>
      <c r="C3" s="7">
        <v>136688287.44</v>
      </c>
      <c r="D3" s="8">
        <v>67509683.76</v>
      </c>
      <c r="E3" s="10">
        <f>D3/C3*100</f>
        <v>49.38951612048964</v>
      </c>
      <c r="F3" s="8">
        <f>31847165.52+33302188.6</f>
        <v>65149354.120000005</v>
      </c>
      <c r="G3" s="10">
        <f>D3/F3*100</f>
        <v>103.62295171131315</v>
      </c>
    </row>
    <row r="4" spans="1:8" ht="30.75" customHeight="1">
      <c r="A4" s="21">
        <v>2</v>
      </c>
      <c r="B4" s="16" t="s">
        <v>0</v>
      </c>
      <c r="C4" s="7">
        <v>45594898.66</v>
      </c>
      <c r="D4" s="8">
        <v>23229970.16</v>
      </c>
      <c r="E4" s="10">
        <f>D4/C4*100</f>
        <v>50.94861671527181</v>
      </c>
      <c r="F4" s="8">
        <f>18047623.51+9031054.29</f>
        <v>27078677.8</v>
      </c>
      <c r="G4" s="10">
        <f>D4/F4*100</f>
        <v>85.7869439991638</v>
      </c>
      <c r="H4" s="12"/>
    </row>
    <row r="5" spans="1:7" ht="47.25">
      <c r="A5" s="21">
        <v>3</v>
      </c>
      <c r="B5" s="17" t="s">
        <v>19</v>
      </c>
      <c r="C5" s="8">
        <v>0</v>
      </c>
      <c r="D5" s="8">
        <v>0</v>
      </c>
      <c r="E5" s="10">
        <f>D5/C6*100</f>
        <v>0</v>
      </c>
      <c r="F5" s="8">
        <v>0</v>
      </c>
      <c r="G5" s="10" t="s">
        <v>7</v>
      </c>
    </row>
    <row r="6" spans="1:7" ht="45">
      <c r="A6" s="21">
        <v>4</v>
      </c>
      <c r="B6" s="16" t="s">
        <v>1</v>
      </c>
      <c r="C6" s="7">
        <v>10896492.75</v>
      </c>
      <c r="D6" s="8">
        <v>4636521.77</v>
      </c>
      <c r="E6" s="10">
        <f>D6/C7*100</f>
        <v>7025.0329848484835</v>
      </c>
      <c r="F6" s="8">
        <f>3612440.51+465540.76</f>
        <v>4077981.2699999996</v>
      </c>
      <c r="G6" s="10">
        <f>D6/F6*100</f>
        <v>113.6964949816947</v>
      </c>
    </row>
    <row r="7" spans="1:7" ht="63">
      <c r="A7" s="21">
        <v>5</v>
      </c>
      <c r="B7" s="17" t="s">
        <v>20</v>
      </c>
      <c r="C7" s="7">
        <v>66000</v>
      </c>
      <c r="D7" s="8">
        <v>22936.34</v>
      </c>
      <c r="E7" s="10">
        <f>D7/C8*100</f>
        <v>0.9047990443734314</v>
      </c>
      <c r="F7" s="8">
        <v>1499.89</v>
      </c>
      <c r="G7" s="10">
        <f>D7/F7*100</f>
        <v>1529.2014747748167</v>
      </c>
    </row>
    <row r="8" spans="1:7" ht="45">
      <c r="A8" s="21">
        <v>6</v>
      </c>
      <c r="B8" s="16" t="s">
        <v>13</v>
      </c>
      <c r="C8" s="7">
        <v>2534965.1</v>
      </c>
      <c r="D8" s="8">
        <v>39570</v>
      </c>
      <c r="E8" s="10">
        <f>D8/C9*100</f>
        <v>123.34788029925188</v>
      </c>
      <c r="F8" s="8">
        <v>23006</v>
      </c>
      <c r="G8" s="10">
        <f>D8/F8*100</f>
        <v>171.99860905850647</v>
      </c>
    </row>
    <row r="9" spans="1:7" ht="45">
      <c r="A9" s="21">
        <v>7</v>
      </c>
      <c r="B9" s="16" t="s">
        <v>14</v>
      </c>
      <c r="C9" s="7">
        <v>32080</v>
      </c>
      <c r="D9" s="8">
        <v>2040</v>
      </c>
      <c r="E9" s="10">
        <f>D9/C10*100</f>
        <v>0.004706176510142713</v>
      </c>
      <c r="F9" s="8">
        <v>1261</v>
      </c>
      <c r="G9" s="10">
        <f>D9/F9*100</f>
        <v>161.77636796193497</v>
      </c>
    </row>
    <row r="10" spans="1:7" ht="45">
      <c r="A10" s="21">
        <v>8</v>
      </c>
      <c r="B10" s="16" t="s">
        <v>2</v>
      </c>
      <c r="C10" s="7">
        <v>43347290.43</v>
      </c>
      <c r="D10" s="8">
        <v>20761666.14</v>
      </c>
      <c r="E10" s="10">
        <f>D10/C11*100</f>
        <v>442.116033474825</v>
      </c>
      <c r="F10" s="8">
        <v>19829147.55</v>
      </c>
      <c r="G10" s="10">
        <f aca="true" t="shared" si="0" ref="G10:G17">D10/F10*100</f>
        <v>104.70276691243845</v>
      </c>
    </row>
    <row r="11" spans="1:7" ht="90">
      <c r="A11" s="21">
        <v>9</v>
      </c>
      <c r="B11" s="16" t="s">
        <v>15</v>
      </c>
      <c r="C11" s="7">
        <v>4695976.75</v>
      </c>
      <c r="D11" s="8">
        <v>2086960.83</v>
      </c>
      <c r="E11" s="10">
        <f>D11/C12*100</f>
        <v>396.14498518016006</v>
      </c>
      <c r="F11" s="8">
        <f>1509922.57+559885.05</f>
        <v>2069807.62</v>
      </c>
      <c r="G11" s="10">
        <f t="shared" si="0"/>
        <v>100.82873450818583</v>
      </c>
    </row>
    <row r="12" spans="1:7" ht="60" customHeight="1">
      <c r="A12" s="21">
        <v>10</v>
      </c>
      <c r="B12" s="16" t="s">
        <v>17</v>
      </c>
      <c r="C12" s="7">
        <v>526817.43</v>
      </c>
      <c r="D12" s="8">
        <v>177072.29</v>
      </c>
      <c r="E12" s="10">
        <f>D12/C13*100</f>
        <v>0.6946126462608943</v>
      </c>
      <c r="F12" s="8">
        <v>174140.97</v>
      </c>
      <c r="G12" s="10">
        <f t="shared" si="0"/>
        <v>101.68330290109215</v>
      </c>
    </row>
    <row r="13" spans="1:7" ht="48" customHeight="1">
      <c r="A13" s="21">
        <v>11</v>
      </c>
      <c r="B13" s="16" t="s">
        <v>12</v>
      </c>
      <c r="C13" s="7">
        <v>25492235.27</v>
      </c>
      <c r="D13" s="8">
        <v>7247353.12</v>
      </c>
      <c r="E13" s="10">
        <f>D13/C13*100</f>
        <v>28.42964943340569</v>
      </c>
      <c r="F13" s="8">
        <f>3933522.46+2790948.15</f>
        <v>6724470.609999999</v>
      </c>
      <c r="G13" s="10">
        <f t="shared" si="0"/>
        <v>107.77581671964509</v>
      </c>
    </row>
    <row r="14" spans="1:7" ht="32.25" customHeight="1">
      <c r="A14" s="21">
        <v>13</v>
      </c>
      <c r="B14" s="16" t="s">
        <v>9</v>
      </c>
      <c r="C14" s="7">
        <v>2518586.27</v>
      </c>
      <c r="D14" s="8">
        <v>952167.28</v>
      </c>
      <c r="E14" s="10">
        <f aca="true" t="shared" si="1" ref="E14:E19">D14/C14*100</f>
        <v>37.80562497865122</v>
      </c>
      <c r="F14" s="8">
        <v>1002368.18</v>
      </c>
      <c r="G14" s="10">
        <f t="shared" si="0"/>
        <v>94.9917703891997</v>
      </c>
    </row>
    <row r="15" spans="1:7" ht="32.25" customHeight="1">
      <c r="A15" s="21">
        <v>14</v>
      </c>
      <c r="B15" s="16" t="s">
        <v>10</v>
      </c>
      <c r="C15" s="7">
        <v>1906968.21</v>
      </c>
      <c r="D15" s="8">
        <v>1883059.5</v>
      </c>
      <c r="E15" s="10">
        <f t="shared" si="1"/>
        <v>98.74624496231115</v>
      </c>
      <c r="F15" s="8">
        <f>12859.63+751739.87</f>
        <v>764599.5</v>
      </c>
      <c r="G15" s="10">
        <f t="shared" si="0"/>
        <v>246.28050371468984</v>
      </c>
    </row>
    <row r="16" spans="1:7" ht="45">
      <c r="A16" s="21">
        <v>15</v>
      </c>
      <c r="B16" s="16" t="s">
        <v>11</v>
      </c>
      <c r="C16" s="7">
        <v>1756580.99</v>
      </c>
      <c r="D16" s="8">
        <v>254467.5</v>
      </c>
      <c r="E16" s="10">
        <f t="shared" si="1"/>
        <v>14.486522480241574</v>
      </c>
      <c r="F16" s="8">
        <v>0</v>
      </c>
      <c r="G16" s="10" t="s">
        <v>7</v>
      </c>
    </row>
    <row r="17" spans="1:7" ht="60.75" customHeight="1">
      <c r="A17" s="21">
        <v>16</v>
      </c>
      <c r="B17" s="16" t="s">
        <v>16</v>
      </c>
      <c r="C17" s="7">
        <v>708166.8</v>
      </c>
      <c r="D17" s="8">
        <v>0</v>
      </c>
      <c r="E17" s="10">
        <f t="shared" si="1"/>
        <v>0</v>
      </c>
      <c r="F17" s="8">
        <v>579600</v>
      </c>
      <c r="G17" s="10">
        <f t="shared" si="0"/>
        <v>0</v>
      </c>
    </row>
    <row r="18" spans="1:7" ht="15.75">
      <c r="A18" s="21"/>
      <c r="B18" s="16" t="s">
        <v>18</v>
      </c>
      <c r="C18" s="7">
        <v>630193.15</v>
      </c>
      <c r="D18" s="8">
        <v>338829.13</v>
      </c>
      <c r="E18" s="10">
        <f t="shared" si="1"/>
        <v>53.76591763969507</v>
      </c>
      <c r="F18" s="8">
        <v>195904.68</v>
      </c>
      <c r="G18" s="10">
        <f>D18/F18*100</f>
        <v>172.956118250978</v>
      </c>
    </row>
    <row r="19" spans="1:7" ht="15.75">
      <c r="A19" s="21"/>
      <c r="B19" s="18" t="s">
        <v>3</v>
      </c>
      <c r="C19" s="9">
        <f>SUM(C3:C18)</f>
        <v>277395539.24999994</v>
      </c>
      <c r="D19" s="9">
        <f>SUM(D3:D18)</f>
        <v>129142297.82000001</v>
      </c>
      <c r="E19" s="11">
        <f t="shared" si="1"/>
        <v>46.555290027072786</v>
      </c>
      <c r="F19" s="9">
        <f>F3+F4+F10+F14+F15+F16+F13+F5+F7+F6+F8+F9+F11+F17+F12+F18</f>
        <v>127671819.19000001</v>
      </c>
      <c r="G19" s="11">
        <f>D19/F19*100</f>
        <v>101.15176445305572</v>
      </c>
    </row>
    <row r="24" spans="3:6" ht="15.75">
      <c r="C24" s="2"/>
      <c r="D24" s="2"/>
      <c r="F24" s="2"/>
    </row>
  </sheetData>
  <sheetProtection/>
  <mergeCells count="1">
    <mergeCell ref="B1:G1"/>
  </mergeCells>
  <printOptions/>
  <pageMargins left="0.31496062992125984" right="0.11811023622047245" top="0.5511811023622047" bottom="0.5511811023622047" header="0.31496062992125984" footer="0.31496062992125984"/>
  <pageSetup fitToHeight="0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Чурсина</cp:lastModifiedBy>
  <cp:lastPrinted>2022-07-14T08:24:36Z</cp:lastPrinted>
  <dcterms:created xsi:type="dcterms:W3CDTF">2006-09-16T00:00:00Z</dcterms:created>
  <dcterms:modified xsi:type="dcterms:W3CDTF">2022-07-14T08:26:06Z</dcterms:modified>
  <cp:category/>
  <cp:version/>
  <cp:contentType/>
  <cp:contentStatus/>
</cp:coreProperties>
</file>